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<sst xmlns="http://schemas.openxmlformats.org/spreadsheetml/2006/main" count="152" uniqueCount="88">
  <si>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</si>
  <si>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</si>
  <si>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</si>
  <si>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</si>
  <si>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</si>
  <si>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</si>
  <si>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</si>
  <si>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</si>
  <si>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</si>
  <si>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</si>
  <si>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</si>
  <si>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</si>
  <si>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</si>
  <si>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</si>
  <si>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</si>
  <si>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</si>
  <si>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</si>
  <si>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</si>
  <si>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</si>
  <si>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</si>
  <si>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</si>
  <si>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</si>
  <si>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</si>
  <si>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</si>
  <si>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</si>
  <si>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</si>
  <si>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</si>
  <si>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</si>
  <si>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</si>
  <si>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</si>
  <si>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</si>
  <si>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</si>
  <si>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</si>
  <si>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</si>
  <si>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</si>
  <si>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</si>
  <si>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</si>
  <si>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</si>
  <si>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</si>
  <si>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</si>
  <si>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</si>
  <si>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</si>
  <si>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</si>
  <si>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</si>
  <si>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</si>
  <si>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</si>
  <si>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</si>
  <si>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</si>
  <si>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</si>
  <si>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</si>
  <si>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</si>
  <si>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</si>
  <si>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</si>
  <si>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</si>
  <si>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</si>
  <si>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</si>
  <si>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</si>
  <si>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</si>
  <si>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</si>
  <si>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</si>
  <si>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</si>
  <si>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</si>
  <si>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</si>
  <si>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</si>
  <si>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</si>
  <si>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</si>
  <si>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</si>
  <si>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</si>
  <si>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</si>
  <si>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</si>
  <si>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</si>
  <si>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</si>
  <si>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</si>
  <si>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</si>
  <si>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</si>
  <si>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</si>
  <si>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</si>
  <si>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</si>
  <si>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</si>
  <si>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</si>
  <si>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</si>
  <si>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</si>
  <si>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</si>
  <si>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</si>
  <si>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29.03.2017</t>
  </si>
  <si>
    <r>
      <t xml:space="preserve">станом на 29.03.2017р.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</si>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</sst>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623553"/>
        <c:axId val="23611978"/>
      </c:lineChart>
      <c:catAx>
        <c:axId val="26235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1978"/>
        <c:crosses val="autoZero"/>
        <c:auto val="0"/>
        <c:lblOffset val="100"/>
        <c:tickLblSkip val="1"/>
        <c:noMultiLvlLbl val="0"/>
      </c:catAx>
      <c:valAx>
        <c:axId val="236119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35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1181211"/>
        <c:axId val="33522036"/>
      </c:lineChart>
      <c:catAx>
        <c:axId val="111812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2036"/>
        <c:crosses val="autoZero"/>
        <c:auto val="0"/>
        <c:lblOffset val="100"/>
        <c:tickLblSkip val="1"/>
        <c:noMultiLvlLbl val="0"/>
      </c:catAx>
      <c:valAx>
        <c:axId val="335220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812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3262869"/>
        <c:axId val="30930366"/>
      </c:lineChart>
      <c:catAx>
        <c:axId val="332628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366"/>
        <c:crosses val="autoZero"/>
        <c:auto val="0"/>
        <c:lblOffset val="100"/>
        <c:tickLblSkip val="1"/>
        <c:noMultiLvlLbl val="0"/>
      </c:catAx>
      <c:valAx>
        <c:axId val="309303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937839"/>
        <c:axId val="22331688"/>
      </c:bar3D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37839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6767465"/>
        <c:axId val="64036274"/>
      </c:bar3D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7465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306 856,9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283 003,1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-23 358,1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102 834,8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- 23 853,8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85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82</v>
      </c>
      <c r="D3" s="114" t="s">
        <v>80</v>
      </c>
      <c r="E3" s="114" t="s">
        <v>81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5">
        <f>C4</f>
        <v>136.4</v>
      </c>
      <c r="E4" s="115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AVERAGE(N4:N22)</f>
        <v>4182.985789473684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5">
        <f aca="true" t="shared" si="2" ref="D5:D12">C5</f>
        <v>129.25</v>
      </c>
      <c r="E5" s="115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4183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5">
        <f t="shared" si="2"/>
        <v>3.5</v>
      </c>
      <c r="E6" s="115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4183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5">
        <f t="shared" si="2"/>
        <v>7.1</v>
      </c>
      <c r="E7" s="115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4183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5">
        <f t="shared" si="2"/>
        <v>7.08</v>
      </c>
      <c r="E8" s="115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4183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5">
        <f t="shared" si="2"/>
        <v>11.4</v>
      </c>
      <c r="E9" s="115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4183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5">
        <f t="shared" si="2"/>
        <v>21.95</v>
      </c>
      <c r="E10" s="115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4183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5">
        <f t="shared" si="2"/>
        <v>13.3</v>
      </c>
      <c r="E11" s="115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4183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5">
        <f t="shared" si="2"/>
        <v>119.3</v>
      </c>
      <c r="E12" s="115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4183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5">
        <f aca="true" t="shared" si="4" ref="D13:D22">C13-E13</f>
        <v>17.980000000000473</v>
      </c>
      <c r="E13" s="115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4183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5">
        <f t="shared" si="4"/>
        <v>32.72999999999999</v>
      </c>
      <c r="E14" s="115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4183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5">
        <f t="shared" si="4"/>
        <v>83.66</v>
      </c>
      <c r="E15" s="115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4183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5">
        <f t="shared" si="4"/>
        <v>109.16000000000003</v>
      </c>
      <c r="E16" s="115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4183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5">
        <f t="shared" si="4"/>
        <v>205.27</v>
      </c>
      <c r="E17" s="115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4183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5">
        <f t="shared" si="4"/>
        <v>1317.1000000000001</v>
      </c>
      <c r="E18" s="115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4183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5">
        <f t="shared" si="4"/>
        <v>15.200000000000003</v>
      </c>
      <c r="E19" s="115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4183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5">
        <f t="shared" si="4"/>
        <v>14.599999999999994</v>
      </c>
      <c r="E20" s="115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4183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5">
        <f t="shared" si="4"/>
        <v>295.30000000000007</v>
      </c>
      <c r="E21" s="115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4183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5">
        <f t="shared" si="4"/>
        <v>755.5</v>
      </c>
      <c r="E22" s="115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4183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/>
      <c r="C23" s="76"/>
      <c r="D23" s="69"/>
      <c r="E23" s="115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5700</v>
      </c>
      <c r="P23" s="3">
        <f t="shared" si="1"/>
        <v>0</v>
      </c>
      <c r="Q23" s="2">
        <v>4183</v>
      </c>
      <c r="R23" s="109"/>
      <c r="S23" s="110"/>
      <c r="T23" s="111"/>
      <c r="U23" s="112"/>
      <c r="V23" s="113"/>
      <c r="W23" s="74">
        <f t="shared" si="3"/>
        <v>0</v>
      </c>
    </row>
    <row r="24" spans="1:23" ht="12.75">
      <c r="A24" s="10">
        <v>42824</v>
      </c>
      <c r="B24" s="69"/>
      <c r="C24" s="76"/>
      <c r="D24" s="69"/>
      <c r="E24" s="115"/>
      <c r="F24" s="85"/>
      <c r="G24" s="69"/>
      <c r="H24" s="69"/>
      <c r="I24" s="85"/>
      <c r="J24" s="85"/>
      <c r="K24" s="85"/>
      <c r="L24" s="85"/>
      <c r="M24" s="69">
        <f t="shared" si="0"/>
        <v>0</v>
      </c>
      <c r="N24" s="69"/>
      <c r="O24" s="69">
        <v>8400</v>
      </c>
      <c r="P24" s="3">
        <f t="shared" si="1"/>
        <v>0</v>
      </c>
      <c r="Q24" s="2">
        <v>4183</v>
      </c>
      <c r="R24" s="109"/>
      <c r="S24" s="110"/>
      <c r="T24" s="111"/>
      <c r="U24" s="112"/>
      <c r="V24" s="113"/>
      <c r="W24" s="74">
        <f t="shared" si="3"/>
        <v>0</v>
      </c>
    </row>
    <row r="25" spans="1:23" ht="13.5" thickBot="1">
      <c r="A25" s="10">
        <v>42825</v>
      </c>
      <c r="B25" s="69"/>
      <c r="C25" s="80"/>
      <c r="D25" s="80"/>
      <c r="E25" s="116"/>
      <c r="F25" s="85"/>
      <c r="G25" s="69"/>
      <c r="H25" s="69"/>
      <c r="I25" s="85"/>
      <c r="J25" s="85"/>
      <c r="K25" s="85"/>
      <c r="L25" s="85"/>
      <c r="M25" s="69">
        <f t="shared" si="0"/>
        <v>0</v>
      </c>
      <c r="N25" s="69"/>
      <c r="O25" s="69">
        <v>4174.8</v>
      </c>
      <c r="P25" s="3">
        <f t="shared" si="1"/>
        <v>0</v>
      </c>
      <c r="Q25" s="2">
        <v>4183</v>
      </c>
      <c r="R25" s="105"/>
      <c r="S25" s="106"/>
      <c r="T25" s="107"/>
      <c r="U25" s="152"/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45350.95000000001</v>
      </c>
      <c r="C26" s="92">
        <f t="shared" si="5"/>
        <v>12402.38</v>
      </c>
      <c r="D26" s="117">
        <f t="shared" si="5"/>
        <v>3295.78</v>
      </c>
      <c r="E26" s="117">
        <f t="shared" si="5"/>
        <v>9106.599999999997</v>
      </c>
      <c r="F26" s="92">
        <f t="shared" si="5"/>
        <v>634.89</v>
      </c>
      <c r="G26" s="92">
        <f t="shared" si="5"/>
        <v>9589.2</v>
      </c>
      <c r="H26" s="92">
        <f t="shared" si="5"/>
        <v>7042.499999999999</v>
      </c>
      <c r="I26" s="92">
        <f t="shared" si="5"/>
        <v>1249.8500000000001</v>
      </c>
      <c r="J26" s="92">
        <f t="shared" si="5"/>
        <v>338.50000000000006</v>
      </c>
      <c r="K26" s="92">
        <f t="shared" si="5"/>
        <v>461.7</v>
      </c>
      <c r="L26" s="92">
        <f t="shared" si="5"/>
        <v>2585.5</v>
      </c>
      <c r="M26" s="91">
        <f t="shared" si="5"/>
        <v>-178.74000000000325</v>
      </c>
      <c r="N26" s="91">
        <f t="shared" si="5"/>
        <v>79476.73</v>
      </c>
      <c r="O26" s="91">
        <f t="shared" si="5"/>
        <v>94334.8</v>
      </c>
      <c r="P26" s="93">
        <f>N26/O26</f>
        <v>0.842496406416296</v>
      </c>
      <c r="Q26" s="2"/>
      <c r="R26" s="82">
        <f>SUM(R4:R25)</f>
        <v>107.6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220.25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42823</v>
      </c>
      <c r="S31" s="146">
        <v>73.377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42823</v>
      </c>
      <c r="S41" s="145">
        <v>107562.05310999996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86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87</v>
      </c>
      <c r="P27" s="165"/>
    </row>
    <row r="28" spans="1:16" ht="30.75" customHeight="1">
      <c r="A28" s="155"/>
      <c r="B28" s="48" t="s">
        <v>79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березень!S41</f>
        <v>107562.05310999996</v>
      </c>
      <c r="B29" s="49">
        <v>4830</v>
      </c>
      <c r="C29" s="49">
        <v>155.96</v>
      </c>
      <c r="D29" s="49">
        <v>0</v>
      </c>
      <c r="E29" s="49">
        <v>0.11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1373.31</v>
      </c>
      <c r="N29" s="51">
        <f>M29-L29</f>
        <v>-8109.6900000000005</v>
      </c>
      <c r="O29" s="166">
        <f>березень!S31</f>
        <v>73.377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161860</v>
      </c>
      <c r="C48" s="32">
        <v>147236.98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36556.91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54778.7</v>
      </c>
      <c r="C50" s="32">
        <v>54671.02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5043.06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26108.33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7513.200000000026</v>
      </c>
      <c r="C55" s="12">
        <v>7059.860000000015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306856.9</v>
      </c>
      <c r="C56" s="9">
        <v>283003.09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155.96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2017-03-29T09:48:28Z</dcterms:modified>
  <cp:category/>
  <cp:version/>
  <cp:contentType/>
  <cp:contentStatus/>
</cp:coreProperties>
</file>